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1 Goal Backward" sheetId="2" state="visible" r:id="rId2"/>
    <sheet name="2 Budget" sheetId="3" state="visible" r:id="rId3"/>
    <sheet name="3 Plan" sheetId="4" state="visible" r:id="rId4"/>
    <sheet name="4 Quarterly Review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0.0"/>
    <numFmt numFmtId="166" formatCode="&quot;$&quot;#,##0.00"/>
  </numFmts>
  <fonts count="7">
    <font>
      <name val="Calibri"/>
      <family val="2"/>
      <color theme="1"/>
      <sz val="11"/>
      <scheme val="minor"/>
    </font>
    <font>
      <b val="1"/>
      <color rgb="001F3A5F"/>
      <sz val="14"/>
    </font>
    <font>
      <b val="1"/>
      <color rgb="001F3A5F"/>
    </font>
    <font>
      <b val="1"/>
      <color rgb="00FFFFFF"/>
    </font>
    <font>
      <i val="1"/>
      <color rgb="005A6B7B"/>
    </font>
    <font>
      <b val="1"/>
    </font>
    <font>
      <b val="1"/>
      <color rgb="001F3A5F"/>
      <sz val="12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4CC"/>
      </patternFill>
    </fill>
    <fill>
      <patternFill patternType="solid">
        <fgColor rgb="00E6F2F1"/>
      </patternFill>
    </fill>
  </fills>
  <borders count="2">
    <border>
      <left/>
      <right/>
      <top/>
      <bottom/>
      <diagonal/>
    </border>
    <border>
      <left style="thin">
        <color rgb="00B8C4D0"/>
      </left>
      <right style="thin">
        <color rgb="00B8C4D0"/>
      </right>
      <top style="thin">
        <color rgb="00B8C4D0"/>
      </top>
      <bottom style="thin">
        <color rgb="00B8C4D0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1" fontId="0" fillId="3" borderId="1" pivotButton="0" quotePrefix="0" xfId="0"/>
    <xf numFmtId="9" fontId="0" fillId="3" borderId="1" pivotButton="0" quotePrefix="0" xfId="0"/>
    <xf numFmtId="0" fontId="0" fillId="4" borderId="1" pivotButton="0" quotePrefix="0" xfId="0"/>
    <xf numFmtId="0" fontId="4" fillId="0" borderId="0" pivotButton="0" quotePrefix="0" xfId="0"/>
    <xf numFmtId="164" fontId="0" fillId="3" borderId="1" pivotButton="0" quotePrefix="0" xfId="0"/>
    <xf numFmtId="0" fontId="0" fillId="3" borderId="1" pivotButton="0" quotePrefix="0" xfId="0"/>
    <xf numFmtId="164" fontId="0" fillId="4" borderId="1" pivotButton="0" quotePrefix="0" xfId="0"/>
    <xf numFmtId="9" fontId="0" fillId="4" borderId="1" pivotButton="0" quotePrefix="0" xfId="0"/>
    <xf numFmtId="0" fontId="5" fillId="0" borderId="1" pivotButton="0" quotePrefix="0" xfId="0"/>
    <xf numFmtId="9" fontId="5" fillId="4" borderId="1" pivotButton="0" quotePrefix="0" xfId="0"/>
    <xf numFmtId="164" fontId="5" fillId="4" borderId="1" pivotButton="0" quotePrefix="0" xfId="0"/>
    <xf numFmtId="0" fontId="5" fillId="0" borderId="0" pivotButton="0" quotePrefix="0" xfId="0"/>
    <xf numFmtId="0" fontId="0" fillId="3" borderId="1" applyAlignment="1" pivotButton="0" quotePrefix="0" xfId="0">
      <alignment vertical="top" wrapText="1"/>
    </xf>
    <xf numFmtId="165" fontId="0" fillId="3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5" fillId="4" borderId="1" pivotButton="0" quotePrefix="0" xfId="0"/>
    <xf numFmtId="165" fontId="5" fillId="4" borderId="1" pivotButton="0" quotePrefix="0" xfId="0"/>
    <xf numFmtId="0" fontId="2" fillId="0" borderId="0" pivotButton="0" quotePrefix="0" xfId="0"/>
    <xf numFmtId="0" fontId="0" fillId="0" borderId="1" applyAlignment="1" pivotButton="0" quotePrefix="0" xfId="0">
      <alignment vertical="top" wrapText="1"/>
    </xf>
    <xf numFmtId="0" fontId="6" fillId="0" borderId="0" pivotButton="0" quotePrefix="0" xfId="0"/>
    <xf numFmtId="166" fontId="0" fillId="4" borderId="1" pivotButton="0" quotePrefix="0" xfId="0"/>
    <xf numFmtId="164" fontId="5" fillId="0" borderId="1" pivotButton="0" quotePrefix="0" xfId="0"/>
    <xf numFmtId="166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Real Estate Marketing Plan Template</t>
        </is>
      </c>
    </row>
    <row r="3">
      <c r="A3" s="2" t="inlineStr">
        <is>
          <t>Companion to the guide at infina.ai/news/real-estate-marketing-plan/</t>
        </is>
      </c>
    </row>
    <row r="4">
      <c r="A4" s="2" t="inlineStr"/>
    </row>
    <row r="5">
      <c r="A5" s="3" t="inlineStr">
        <is>
          <t>How to use this workbook</t>
        </is>
      </c>
    </row>
    <row r="6" ht="32" customHeight="1">
      <c r="A6" s="2" t="inlineStr">
        <is>
          <t>1. Goal Backward: enter your closings goal and your own conversion rates. The sheet works out how many conversations you need each month and week.</t>
        </is>
      </c>
    </row>
    <row r="7" ht="32" customHeight="1">
      <c r="A7" s="2" t="inlineStr">
        <is>
          <t>2. Budget: enter expected gross commission income and the share you will reinvest. The sheet splits it across channels for your career stage.</t>
        </is>
      </c>
    </row>
    <row r="8" ht="32" customHeight="1">
      <c r="A8" s="2" t="inlineStr">
        <is>
          <t>3. Plan: fill one row per channel with an audience, a weekly action, hours, budget, and the result you will track. The totals check your budget and your hours.</t>
        </is>
      </c>
    </row>
    <row r="9" ht="32" customHeight="1">
      <c r="A9" s="2" t="inlineStr">
        <is>
          <t>4. Quarterly Review: at the end of each quarter, enter spend, conversations, appointments, and closings by source. The sheet calculates spend per closing.</t>
        </is>
      </c>
    </row>
    <row r="10" ht="32" customHeight="1">
      <c r="A10" s="2" t="inlineStr"/>
    </row>
    <row r="11" ht="32" customHeight="1">
      <c r="A11" s="2" t="inlineStr">
        <is>
          <t>Yellow cells are inputs. Teal cells are calculated, so do not type over them.</t>
        </is>
      </c>
    </row>
    <row r="12" ht="32" customHeight="1">
      <c r="A12" s="2" t="inlineStr">
        <is>
          <t>All rates, percentages, and channel shares that come pre-filled are examples. Replace them with your own numbers as soon as you have a few months of data.</t>
        </is>
      </c>
    </row>
    <row r="13" ht="32" customHeight="1">
      <c r="A13" s="2" t="inlineStr">
        <is>
          <t>Nothing here is tax, legal, or compliance advice. Check your state and brokerage rules for advertising before you spend.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46" customWidth="1" min="3" max="3"/>
  </cols>
  <sheetData>
    <row r="1">
      <c r="A1" s="1" t="inlineStr">
        <is>
          <t>Work backward from your goal</t>
        </is>
      </c>
    </row>
    <row r="3">
      <c r="A3" s="4" t="inlineStr">
        <is>
          <t>Input</t>
        </is>
      </c>
      <c r="B3" s="4" t="inlineStr">
        <is>
          <t>Your number</t>
        </is>
      </c>
      <c r="C3" s="4" t="inlineStr">
        <is>
          <t>Note</t>
        </is>
      </c>
    </row>
    <row r="4">
      <c r="A4" s="5" t="inlineStr">
        <is>
          <t>Closings you want this year</t>
        </is>
      </c>
      <c r="B4" s="6" t="n">
        <v>10</v>
      </c>
      <c r="C4" s="5" t="inlineStr">
        <is>
          <t>Your yearly goal</t>
        </is>
      </c>
    </row>
    <row r="5">
      <c r="A5" s="5" t="inlineStr">
        <is>
          <t>Share of signed clients who reach closing</t>
        </is>
      </c>
      <c r="B5" s="7" t="n">
        <v>0.8</v>
      </c>
      <c r="C5" s="5" t="inlineStr">
        <is>
          <t>Example: 8 in 10</t>
        </is>
      </c>
    </row>
    <row r="6">
      <c r="A6" s="5" t="inlineStr">
        <is>
          <t>Share of appointments that become signed clients</t>
        </is>
      </c>
      <c r="B6" s="7" t="n">
        <v>0.5</v>
      </c>
      <c r="C6" s="5" t="inlineStr">
        <is>
          <t>Example: 1 in 2</t>
        </is>
      </c>
    </row>
    <row r="7">
      <c r="A7" s="5" t="inlineStr">
        <is>
          <t>Share of conversations that become appointments</t>
        </is>
      </c>
      <c r="B7" s="7" t="n">
        <v>0.2</v>
      </c>
      <c r="C7" s="5" t="inlineStr">
        <is>
          <t>Example: 1 in 5</t>
        </is>
      </c>
    </row>
    <row r="9">
      <c r="A9" s="4" t="inlineStr">
        <is>
          <t>Result</t>
        </is>
      </c>
      <c r="B9" s="4" t="inlineStr">
        <is>
          <t>Number needed</t>
        </is>
      </c>
      <c r="C9" s="4" t="inlineStr">
        <is>
          <t>How it is worked out</t>
        </is>
      </c>
    </row>
    <row r="10">
      <c r="A10" s="5" t="inlineStr">
        <is>
          <t>Signed clients needed</t>
        </is>
      </c>
      <c r="B10" s="8">
        <f>ROUNDUP(B4/B5,0)</f>
        <v/>
      </c>
      <c r="C10" s="5" t="inlineStr">
        <is>
          <t>Closings divided by the closing rate</t>
        </is>
      </c>
    </row>
    <row r="11">
      <c r="A11" s="5" t="inlineStr">
        <is>
          <t>Appointments needed</t>
        </is>
      </c>
      <c r="B11" s="8">
        <f>ROUNDUP(B10/B6,0)</f>
        <v/>
      </c>
      <c r="C11" s="5" t="inlineStr">
        <is>
          <t>Signed clients divided by the signing rate</t>
        </is>
      </c>
    </row>
    <row r="12">
      <c r="A12" s="5" t="inlineStr">
        <is>
          <t>Conversations needed this year</t>
        </is>
      </c>
      <c r="B12" s="8">
        <f>ROUNDUP(B11/B7,0)</f>
        <v/>
      </c>
      <c r="C12" s="5" t="inlineStr">
        <is>
          <t>Appointments divided by the appointment rate</t>
        </is>
      </c>
    </row>
    <row r="13">
      <c r="A13" s="5" t="inlineStr">
        <is>
          <t>Conversations per month</t>
        </is>
      </c>
      <c r="B13" s="8">
        <f>ROUNDUP(B12/12,0)</f>
        <v/>
      </c>
      <c r="C13" s="5" t="inlineStr">
        <is>
          <t>Yearly total divided by 12</t>
        </is>
      </c>
    </row>
    <row r="14">
      <c r="A14" s="5" t="inlineStr">
        <is>
          <t>Conversations per week</t>
        </is>
      </c>
      <c r="B14" s="8">
        <f>ROUND(B12/52,1)</f>
        <v/>
      </c>
      <c r="C14" s="5" t="inlineStr">
        <is>
          <t>Yearly total divided by 52</t>
        </is>
      </c>
    </row>
    <row r="16">
      <c r="A16" s="9" t="inlineStr">
        <is>
          <t>If the weekly number looks out of reach for your hours, lower the goal now instead of in December.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22" customWidth="1" min="2" max="2"/>
    <col width="24" customWidth="1" min="3" max="3"/>
    <col width="20" customWidth="1" min="4" max="4"/>
    <col width="16" customWidth="1" min="5" max="5"/>
    <col width="30" customWidth="1" min="6" max="6"/>
  </cols>
  <sheetData>
    <row r="1">
      <c r="A1" s="1" t="inlineStr">
        <is>
          <t>Set a budget you can defend</t>
        </is>
      </c>
    </row>
    <row r="3">
      <c r="A3" s="4" t="inlineStr">
        <is>
          <t>Input</t>
        </is>
      </c>
      <c r="B3" s="4" t="inlineStr">
        <is>
          <t>Your number</t>
        </is>
      </c>
      <c r="C3" s="4" t="inlineStr">
        <is>
          <t>Note</t>
        </is>
      </c>
    </row>
    <row r="4">
      <c r="A4" s="5" t="inlineStr">
        <is>
          <t>Expected gross commission income (GCI) this year</t>
        </is>
      </c>
      <c r="B4" s="10" t="n">
        <v>60000</v>
      </c>
      <c r="C4" s="5" t="inlineStr">
        <is>
          <t>Example amount</t>
        </is>
      </c>
    </row>
    <row r="5">
      <c r="A5" s="5" t="inlineStr">
        <is>
          <t>Share of GCI you will reinvest in marketing</t>
        </is>
      </c>
      <c r="B5" s="7" t="n">
        <v>0.1</v>
      </c>
      <c r="C5" s="5" t="inlineStr">
        <is>
          <t>Example percentage, not a benchmark</t>
        </is>
      </c>
    </row>
    <row r="6">
      <c r="A6" s="5" t="inlineStr">
        <is>
          <t>Career stage</t>
        </is>
      </c>
      <c r="B6" s="11" t="inlineStr">
        <is>
          <t>New agent</t>
        </is>
      </c>
      <c r="C6" s="5" t="inlineStr">
        <is>
          <t>Choose New agent or Growing agent</t>
        </is>
      </c>
    </row>
    <row r="8">
      <c r="A8" s="4" t="inlineStr">
        <is>
          <t>Result</t>
        </is>
      </c>
      <c r="B8" s="4" t="inlineStr">
        <is>
          <t>Amount</t>
        </is>
      </c>
      <c r="C8" s="4" t="inlineStr"/>
    </row>
    <row r="9">
      <c r="A9" s="5" t="inlineStr">
        <is>
          <t>Marketing budget for the year</t>
        </is>
      </c>
      <c r="B9" s="12">
        <f>B4*B5</f>
        <v/>
      </c>
      <c r="C9" s="5" t="n"/>
    </row>
    <row r="10">
      <c r="A10" s="5" t="inlineStr">
        <is>
          <t>Marketing budget per month</t>
        </is>
      </c>
      <c r="B10" s="12">
        <f>B9/12</f>
        <v/>
      </c>
      <c r="C10" s="5" t="n"/>
    </row>
    <row r="12">
      <c r="A12" s="4" t="inlineStr">
        <is>
          <t>Channel</t>
        </is>
      </c>
      <c r="B12" s="4" t="inlineStr">
        <is>
          <t>New agent share</t>
        </is>
      </c>
      <c r="C12" s="4" t="inlineStr">
        <is>
          <t>Growing agent share</t>
        </is>
      </c>
      <c r="D12" s="4" t="inlineStr">
        <is>
          <t>Share for your stage</t>
        </is>
      </c>
      <c r="E12" s="4" t="inlineStr">
        <is>
          <t>Monthly amount</t>
        </is>
      </c>
    </row>
    <row r="13">
      <c r="A13" s="5" t="inlineStr">
        <is>
          <t>Sphere and referrals (notes, events, gifts)</t>
        </is>
      </c>
      <c r="B13" s="7" t="n">
        <v>0.3</v>
      </c>
      <c r="C13" s="7" t="n">
        <v>0.2</v>
      </c>
      <c r="D13" s="13">
        <f>IF($B$6="New agent",B13,C13)</f>
        <v/>
      </c>
      <c r="E13" s="12">
        <f>D13*$B$10</f>
        <v/>
      </c>
    </row>
    <row r="14">
      <c r="A14" s="5" t="inlineStr">
        <is>
          <t>Print and branding</t>
        </is>
      </c>
      <c r="B14" s="7" t="n">
        <v>0.25</v>
      </c>
      <c r="C14" s="7" t="n">
        <v>0.1</v>
      </c>
      <c r="D14" s="13">
        <f>IF($B$6="New agent",B14,C14)</f>
        <v/>
      </c>
      <c r="E14" s="12">
        <f>D14*$B$10</f>
        <v/>
      </c>
    </row>
    <row r="15">
      <c r="A15" s="5" t="inlineStr">
        <is>
          <t>Social media (tools, boosted posts)</t>
        </is>
      </c>
      <c r="B15" s="7" t="n">
        <v>0.15</v>
      </c>
      <c r="C15" s="7" t="n">
        <v>0.1</v>
      </c>
      <c r="D15" s="13">
        <f>IF($B$6="New agent",B15,C15)</f>
        <v/>
      </c>
      <c r="E15" s="12">
        <f>D15*$B$10</f>
        <v/>
      </c>
    </row>
    <row r="16">
      <c r="A16" s="5" t="inlineStr">
        <is>
          <t>Website and local SEO</t>
        </is>
      </c>
      <c r="B16" s="7" t="n">
        <v>0.1</v>
      </c>
      <c r="C16" s="7" t="n">
        <v>0.2</v>
      </c>
      <c r="D16" s="13">
        <f>IF($B$6="New agent",B16,C16)</f>
        <v/>
      </c>
      <c r="E16" s="12">
        <f>D16*$B$10</f>
        <v/>
      </c>
    </row>
    <row r="17">
      <c r="A17" s="5" t="inlineStr">
        <is>
          <t>Direct mail</t>
        </is>
      </c>
      <c r="B17" s="7" t="n">
        <v>0</v>
      </c>
      <c r="C17" s="7" t="n">
        <v>0.2</v>
      </c>
      <c r="D17" s="13">
        <f>IF($B$6="New agent",B17,C17)</f>
        <v/>
      </c>
      <c r="E17" s="12">
        <f>D17*$B$10</f>
        <v/>
      </c>
    </row>
    <row r="18">
      <c r="A18" s="5" t="inlineStr">
        <is>
          <t>Paid ads</t>
        </is>
      </c>
      <c r="B18" s="7" t="n">
        <v>0</v>
      </c>
      <c r="C18" s="7" t="n">
        <v>0.15</v>
      </c>
      <c r="D18" s="13">
        <f>IF($B$6="New agent",B18,C18)</f>
        <v/>
      </c>
      <c r="E18" s="12">
        <f>D18*$B$10</f>
        <v/>
      </c>
    </row>
    <row r="19">
      <c r="A19" s="5" t="inlineStr">
        <is>
          <t>Test reserve</t>
        </is>
      </c>
      <c r="B19" s="7" t="n">
        <v>0.2</v>
      </c>
      <c r="C19" s="7" t="n">
        <v>0.05</v>
      </c>
      <c r="D19" s="13">
        <f>IF($B$6="New agent",B19,C19)</f>
        <v/>
      </c>
      <c r="E19" s="12">
        <f>D19*$B$10</f>
        <v/>
      </c>
    </row>
    <row r="20">
      <c r="A20" s="14" t="inlineStr">
        <is>
          <t>Total</t>
        </is>
      </c>
      <c r="B20" s="15">
        <f>SUM(B13:B19)</f>
        <v/>
      </c>
      <c r="C20" s="15">
        <f>SUM(C13:C19)</f>
        <v/>
      </c>
      <c r="D20" s="15">
        <f>SUM(D13:D19)</f>
        <v/>
      </c>
      <c r="E20" s="16">
        <f>SUM(E13:E19)</f>
        <v/>
      </c>
      <c r="F20" s="17">
        <f>IF(AND(ROUND(B20,4)=1,ROUND(C20,4)=1),"Shares add up to 100%","Shares must add up to 100%")</f>
        <v/>
      </c>
    </row>
    <row r="22">
      <c r="A22" s="9" t="inlineStr">
        <is>
          <t>Time is also a budget. A free channel that takes ten hours a week is expensive if you also show homes. Track hours on the Plan sheet.</t>
        </is>
      </c>
    </row>
  </sheetData>
  <dataValidations count="1">
    <dataValidation sqref="B6" showDropDown="0" showInputMessage="0" showErrorMessage="0" allowBlank="0" type="list">
      <formula1>"New agent,Growing agent"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6" customWidth="1" min="1" max="1"/>
    <col width="28" customWidth="1" min="2" max="2"/>
    <col width="34" customWidth="1" min="3" max="3"/>
    <col width="16" customWidth="1" min="4" max="4"/>
    <col width="18" customWidth="1" min="5" max="5"/>
    <col width="32" customWidth="1" min="6" max="6"/>
  </cols>
  <sheetData>
    <row r="1">
      <c r="A1" s="1" t="inlineStr">
        <is>
          <t>Your one-page marketing plan</t>
        </is>
      </c>
    </row>
    <row r="3">
      <c r="A3" s="17" t="inlineStr">
        <is>
          <t>Goal</t>
        </is>
      </c>
      <c r="B3" s="11">
        <f>""&amp;'1 Goal Backward'!B4&amp;" closings this year"</f>
        <v/>
      </c>
      <c r="C3" s="11" t="n"/>
      <c r="D3" s="11" t="n"/>
      <c r="E3" s="11" t="n"/>
      <c r="F3" s="11" t="n"/>
    </row>
    <row r="4">
      <c r="A4" s="17" t="inlineStr">
        <is>
          <t>Audience (one sentence)</t>
        </is>
      </c>
      <c r="B4" s="11" t="inlineStr"/>
      <c r="C4" s="11" t="n"/>
      <c r="D4" s="11" t="n"/>
      <c r="E4" s="11" t="n"/>
      <c r="F4" s="11" t="n"/>
    </row>
    <row r="5">
      <c r="A5" s="17" t="inlineStr">
        <is>
          <t>Date of first review</t>
        </is>
      </c>
      <c r="B5" s="11" t="inlineStr"/>
      <c r="C5" s="11" t="n"/>
      <c r="D5" s="11" t="n"/>
      <c r="E5" s="11" t="n"/>
      <c r="F5" s="11" t="n"/>
    </row>
    <row r="7">
      <c r="A7" s="4" t="inlineStr">
        <is>
          <t>Channel</t>
        </is>
      </c>
      <c r="B7" s="4" t="inlineStr">
        <is>
          <t>Audience</t>
        </is>
      </c>
      <c r="C7" s="4" t="inlineStr">
        <is>
          <t>Weekly action</t>
        </is>
      </c>
      <c r="D7" s="4" t="inlineStr">
        <is>
          <t>Hours per week</t>
        </is>
      </c>
      <c r="E7" s="4" t="inlineStr">
        <is>
          <t>Monthly budget</t>
        </is>
      </c>
      <c r="F7" s="4" t="inlineStr">
        <is>
          <t>Result to track</t>
        </is>
      </c>
    </row>
    <row r="8">
      <c r="A8" s="18" t="inlineStr">
        <is>
          <t>Sphere and referrals</t>
        </is>
      </c>
      <c r="B8" s="18" t="inlineStr">
        <is>
          <t>Past clients and neighbors</t>
        </is>
      </c>
      <c r="C8" s="18" t="inlineStr">
        <is>
          <t>Five personal notes or calls</t>
        </is>
      </c>
      <c r="D8" s="19" t="n">
        <v>2</v>
      </c>
      <c r="E8" s="20" t="n">
        <v>100</v>
      </c>
      <c r="F8" s="18" t="inlineStr">
        <is>
          <t>Introductions received</t>
        </is>
      </c>
    </row>
    <row r="9">
      <c r="A9" s="18" t="inlineStr">
        <is>
          <t>Social media</t>
        </is>
      </c>
      <c r="B9" s="18" t="inlineStr">
        <is>
          <t>Local first-time buyers</t>
        </is>
      </c>
      <c r="C9" s="18" t="inlineStr">
        <is>
          <t>Three posts and ten replies</t>
        </is>
      </c>
      <c r="D9" s="19" t="n">
        <v>2</v>
      </c>
      <c r="E9" s="20" t="n">
        <v>50</v>
      </c>
      <c r="F9" s="18" t="inlineStr">
        <is>
          <t>Messages and profile visits</t>
        </is>
      </c>
    </row>
    <row r="10">
      <c r="A10" s="18" t="inlineStr">
        <is>
          <t>Direct mail</t>
        </is>
      </c>
      <c r="B10" s="18" t="inlineStr">
        <is>
          <t>One farm area of 300 homes</t>
        </is>
      </c>
      <c r="C10" s="18" t="inlineStr">
        <is>
          <t>Monthly mailing, one drop</t>
        </is>
      </c>
      <c r="D10" s="19" t="n">
        <v>1</v>
      </c>
      <c r="E10" s="20" t="n">
        <v>150</v>
      </c>
      <c r="F10" s="18" t="inlineStr">
        <is>
          <t>Calls and valuation requests</t>
        </is>
      </c>
    </row>
    <row r="11">
      <c r="A11" s="18" t="n"/>
      <c r="B11" s="18" t="n"/>
      <c r="C11" s="18" t="n"/>
      <c r="D11" s="19" t="n"/>
      <c r="E11" s="20" t="n"/>
      <c r="F11" s="18" t="n"/>
    </row>
    <row r="12">
      <c r="A12" s="18" t="n"/>
      <c r="B12" s="18" t="n"/>
      <c r="C12" s="18" t="n"/>
      <c r="D12" s="19" t="n"/>
      <c r="E12" s="20" t="n"/>
      <c r="F12" s="18" t="n"/>
    </row>
    <row r="13">
      <c r="A13" s="18" t="n"/>
      <c r="B13" s="18" t="n"/>
      <c r="C13" s="18" t="n"/>
      <c r="D13" s="19" t="n"/>
      <c r="E13" s="20" t="n"/>
      <c r="F13" s="18" t="n"/>
    </row>
    <row r="14">
      <c r="A14" s="18" t="n"/>
      <c r="B14" s="18" t="n"/>
      <c r="C14" s="18" t="n"/>
      <c r="D14" s="19" t="n"/>
      <c r="E14" s="20" t="n"/>
      <c r="F14" s="18" t="n"/>
    </row>
    <row r="15">
      <c r="A15" s="18" t="n"/>
      <c r="B15" s="18" t="n"/>
      <c r="C15" s="18" t="n"/>
      <c r="D15" s="19" t="n"/>
      <c r="E15" s="20" t="n"/>
      <c r="F15" s="18" t="n"/>
    </row>
    <row r="16">
      <c r="A16" s="18" t="n"/>
      <c r="B16" s="18" t="n"/>
      <c r="C16" s="18" t="n"/>
      <c r="D16" s="19" t="n"/>
      <c r="E16" s="20" t="n"/>
      <c r="F16" s="18" t="n"/>
    </row>
    <row r="17">
      <c r="A17" s="18" t="n"/>
      <c r="B17" s="18" t="n"/>
      <c r="C17" s="18" t="n"/>
      <c r="D17" s="19" t="n"/>
      <c r="E17" s="20" t="n"/>
      <c r="F17" s="18" t="n"/>
    </row>
    <row r="18">
      <c r="A18" s="21" t="inlineStr">
        <is>
          <t>Total</t>
        </is>
      </c>
      <c r="B18" s="21" t="n"/>
      <c r="C18" s="21" t="n"/>
      <c r="D18" s="22">
        <f>SUM(D8:D17)</f>
        <v/>
      </c>
      <c r="E18" s="16">
        <f>SUM(E8:E17)</f>
        <v/>
      </c>
      <c r="F18" s="21" t="n"/>
    </row>
    <row r="20">
      <c r="A20" s="5" t="inlineStr">
        <is>
          <t>Monthly budget from the Budget sheet</t>
        </is>
      </c>
      <c r="B20" s="5" t="n"/>
      <c r="C20" s="5" t="n"/>
      <c r="D20" s="5" t="n"/>
      <c r="E20" s="12">
        <f>'2 Budget'!B10</f>
        <v/>
      </c>
      <c r="F20" s="5" t="n"/>
    </row>
    <row r="21">
      <c r="A21" s="5" t="inlineStr">
        <is>
          <t>Difference (budget minus plan)</t>
        </is>
      </c>
      <c r="B21" s="5" t="n"/>
      <c r="C21" s="5" t="n"/>
      <c r="D21" s="5" t="n"/>
      <c r="E21" s="12">
        <f>E20-E18</f>
        <v/>
      </c>
      <c r="F21" s="5">
        <f>IF(E21&lt;0,"Plan is over budget","Plan fits the budget")</f>
        <v/>
      </c>
    </row>
    <row r="23">
      <c r="A23" s="23" t="inlineStr">
        <is>
          <t>Twelve-month view</t>
        </is>
      </c>
    </row>
    <row r="24">
      <c r="A24" s="4" t="inlineStr">
        <is>
          <t>Quarter</t>
        </is>
      </c>
      <c r="B24" s="4" t="inlineStr">
        <is>
          <t>What happens</t>
        </is>
      </c>
    </row>
    <row r="25">
      <c r="A25" s="24" t="inlineStr">
        <is>
          <t>Quarter 1</t>
        </is>
      </c>
      <c r="B25" s="24" t="inlineStr">
        <is>
          <t>Set up: clean your contact list, fix your profile, bio, and card, and start the weekly routine.</t>
        </is>
      </c>
      <c r="C25" s="24" t="n"/>
      <c r="D25" s="24" t="n"/>
      <c r="E25" s="24" t="n"/>
      <c r="F25" s="24" t="n"/>
    </row>
    <row r="26">
      <c r="A26" s="24" t="inlineStr">
        <is>
          <t>Quarter 2</t>
        </is>
      </c>
      <c r="B26" s="24" t="inlineStr">
        <is>
          <t>Run the plan and check the numbers at the end of month three.</t>
        </is>
      </c>
      <c r="C26" s="24" t="n"/>
      <c r="D26" s="24" t="n"/>
      <c r="E26" s="24" t="n"/>
      <c r="F26" s="24" t="n"/>
    </row>
    <row r="27">
      <c r="A27" s="24" t="inlineStr">
        <is>
          <t>Quarter 3</t>
        </is>
      </c>
      <c r="B27" s="24" t="inlineStr">
        <is>
          <t>Cut what produced nothing and add one new test with the reserve.</t>
        </is>
      </c>
      <c r="C27" s="24" t="n"/>
      <c r="D27" s="24" t="n"/>
      <c r="E27" s="24" t="n"/>
      <c r="F27" s="24" t="n"/>
    </row>
    <row r="28">
      <c r="A28" s="24" t="inlineStr">
        <is>
          <t>Quarter 4</t>
        </is>
      </c>
      <c r="B28" s="24" t="inlineStr">
        <is>
          <t>Plan next year from the actual numbers, and send your year-end client note.</t>
        </is>
      </c>
      <c r="C28" s="24" t="n"/>
      <c r="D28" s="24" t="n"/>
      <c r="E28" s="24" t="n"/>
      <c r="F28" s="24" t="n"/>
    </row>
  </sheetData>
  <mergeCells count="7">
    <mergeCell ref="B4:F4"/>
    <mergeCell ref="B25:F25"/>
    <mergeCell ref="B28:F28"/>
    <mergeCell ref="B3:F3"/>
    <mergeCell ref="B5:F5"/>
    <mergeCell ref="B26:F26"/>
    <mergeCell ref="B27:F2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4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6" customWidth="1" min="3" max="3"/>
    <col width="16" customWidth="1" min="4" max="4"/>
    <col width="12" customWidth="1" min="5" max="5"/>
    <col width="20" customWidth="1" min="6" max="6"/>
    <col width="22" customWidth="1" min="7" max="7"/>
  </cols>
  <sheetData>
    <row r="1">
      <c r="A1" s="1" t="inlineStr">
        <is>
          <t>Review every 90 days</t>
        </is>
      </c>
    </row>
    <row r="2">
      <c r="A2" s="9" t="inlineStr">
        <is>
          <t>Record the lead source for every contact, then fill one block per quarter. Change one thing after each review.</t>
        </is>
      </c>
    </row>
    <row r="4">
      <c r="A4" s="25" t="inlineStr">
        <is>
          <t>Quarter 1</t>
        </is>
      </c>
    </row>
    <row r="5">
      <c r="A5" s="4" t="inlineStr">
        <is>
          <t>Source</t>
        </is>
      </c>
      <c r="B5" s="4" t="inlineStr">
        <is>
          <t>Spend</t>
        </is>
      </c>
      <c r="C5" s="4" t="inlineStr">
        <is>
          <t>Conversations</t>
        </is>
      </c>
      <c r="D5" s="4" t="inlineStr">
        <is>
          <t>Appointments</t>
        </is>
      </c>
      <c r="E5" s="4" t="inlineStr">
        <is>
          <t>Closings</t>
        </is>
      </c>
      <c r="F5" s="4" t="inlineStr">
        <is>
          <t>Spend per closing</t>
        </is>
      </c>
      <c r="G5" s="4" t="inlineStr">
        <is>
          <t>Spend per conversation</t>
        </is>
      </c>
    </row>
    <row r="6">
      <c r="A6" s="5" t="inlineStr">
        <is>
          <t>Sphere and referrals</t>
        </is>
      </c>
      <c r="B6" s="10" t="n"/>
      <c r="C6" s="11" t="n"/>
      <c r="D6" s="11" t="n"/>
      <c r="E6" s="11" t="n"/>
      <c r="F6" s="12">
        <f>IF(E6&gt;0,B6/E6,"")</f>
        <v/>
      </c>
      <c r="G6" s="26">
        <f>IF(C6&gt;0,B6/C6,"")</f>
        <v/>
      </c>
    </row>
    <row r="7">
      <c r="A7" s="5" t="inlineStr">
        <is>
          <t>Social media</t>
        </is>
      </c>
      <c r="B7" s="10" t="n"/>
      <c r="C7" s="11" t="n"/>
      <c r="D7" s="11" t="n"/>
      <c r="E7" s="11" t="n"/>
      <c r="F7" s="12">
        <f>IF(E7&gt;0,B7/E7,"")</f>
        <v/>
      </c>
      <c r="G7" s="26">
        <f>IF(C7&gt;0,B7/C7,"")</f>
        <v/>
      </c>
    </row>
    <row r="8">
      <c r="A8" s="5" t="inlineStr">
        <is>
          <t>Website and local SEO</t>
        </is>
      </c>
      <c r="B8" s="10" t="n"/>
      <c r="C8" s="11" t="n"/>
      <c r="D8" s="11" t="n"/>
      <c r="E8" s="11" t="n"/>
      <c r="F8" s="12">
        <f>IF(E8&gt;0,B8/E8,"")</f>
        <v/>
      </c>
      <c r="G8" s="26">
        <f>IF(C8&gt;0,B8/C8,"")</f>
        <v/>
      </c>
    </row>
    <row r="9">
      <c r="A9" s="5" t="inlineStr">
        <is>
          <t>Paid ads</t>
        </is>
      </c>
      <c r="B9" s="10" t="n"/>
      <c r="C9" s="11" t="n"/>
      <c r="D9" s="11" t="n"/>
      <c r="E9" s="11" t="n"/>
      <c r="F9" s="12">
        <f>IF(E9&gt;0,B9/E9,"")</f>
        <v/>
      </c>
      <c r="G9" s="26">
        <f>IF(C9&gt;0,B9/C9,"")</f>
        <v/>
      </c>
    </row>
    <row r="10">
      <c r="A10" s="5" t="inlineStr">
        <is>
          <t>Direct mail</t>
        </is>
      </c>
      <c r="B10" s="10" t="n"/>
      <c r="C10" s="11" t="n"/>
      <c r="D10" s="11" t="n"/>
      <c r="E10" s="11" t="n"/>
      <c r="F10" s="12">
        <f>IF(E10&gt;0,B10/E10,"")</f>
        <v/>
      </c>
      <c r="G10" s="26">
        <f>IF(C10&gt;0,B10/C10,"")</f>
        <v/>
      </c>
    </row>
    <row r="11">
      <c r="A11" s="5" t="inlineStr">
        <is>
          <t>Print and branding</t>
        </is>
      </c>
      <c r="B11" s="10" t="n"/>
      <c r="C11" s="11" t="n"/>
      <c r="D11" s="11" t="n"/>
      <c r="E11" s="11" t="n"/>
      <c r="F11" s="12">
        <f>IF(E11&gt;0,B11/E11,"")</f>
        <v/>
      </c>
      <c r="G11" s="26">
        <f>IF(C11&gt;0,B11/C11,"")</f>
        <v/>
      </c>
    </row>
    <row r="12">
      <c r="A12" s="5" t="inlineStr">
        <is>
          <t>Other</t>
        </is>
      </c>
      <c r="B12" s="10" t="n"/>
      <c r="C12" s="11" t="n"/>
      <c r="D12" s="11" t="n"/>
      <c r="E12" s="11" t="n"/>
      <c r="F12" s="12">
        <f>IF(E12&gt;0,B12/E12,"")</f>
        <v/>
      </c>
      <c r="G12" s="26">
        <f>IF(C12&gt;0,B12/C12,"")</f>
        <v/>
      </c>
    </row>
    <row r="13">
      <c r="A13" s="14" t="inlineStr">
        <is>
          <t>Total</t>
        </is>
      </c>
      <c r="B13" s="27">
        <f>SUM(B6:B12)</f>
        <v/>
      </c>
      <c r="C13" s="14">
        <f>SUM(C6:C12)</f>
        <v/>
      </c>
      <c r="D13" s="14">
        <f>SUM(D6:D12)</f>
        <v/>
      </c>
      <c r="E13" s="14">
        <f>SUM(E6:E12)</f>
        <v/>
      </c>
      <c r="F13" s="16">
        <f>IF(E13&gt;0,B13/E13,"")</f>
        <v/>
      </c>
      <c r="G13" s="28">
        <f>IF(C13&gt;0,B13/C13,"")</f>
        <v/>
      </c>
    </row>
    <row r="14">
      <c r="A14" s="17" t="inlineStr">
        <is>
          <t>What I learned, and the one thing I will change:</t>
        </is>
      </c>
    </row>
    <row r="15" ht="34" customHeight="1">
      <c r="A15" s="11" t="n"/>
      <c r="B15" s="11" t="n"/>
      <c r="C15" s="11" t="n"/>
      <c r="D15" s="11" t="n"/>
      <c r="E15" s="11" t="n"/>
      <c r="F15" s="11" t="n"/>
      <c r="G15" s="11" t="n"/>
    </row>
    <row r="17">
      <c r="A17" s="25" t="inlineStr">
        <is>
          <t>Quarter 2</t>
        </is>
      </c>
    </row>
    <row r="18">
      <c r="A18" s="4" t="inlineStr">
        <is>
          <t>Source</t>
        </is>
      </c>
      <c r="B18" s="4" t="inlineStr">
        <is>
          <t>Spend</t>
        </is>
      </c>
      <c r="C18" s="4" t="inlineStr">
        <is>
          <t>Conversations</t>
        </is>
      </c>
      <c r="D18" s="4" t="inlineStr">
        <is>
          <t>Appointments</t>
        </is>
      </c>
      <c r="E18" s="4" t="inlineStr">
        <is>
          <t>Closings</t>
        </is>
      </c>
      <c r="F18" s="4" t="inlineStr">
        <is>
          <t>Spend per closing</t>
        </is>
      </c>
      <c r="G18" s="4" t="inlineStr">
        <is>
          <t>Spend per conversation</t>
        </is>
      </c>
    </row>
    <row r="19">
      <c r="A19" s="5" t="inlineStr">
        <is>
          <t>Sphere and referrals</t>
        </is>
      </c>
      <c r="B19" s="10" t="n"/>
      <c r="C19" s="11" t="n"/>
      <c r="D19" s="11" t="n"/>
      <c r="E19" s="11" t="n"/>
      <c r="F19" s="12">
        <f>IF(E19&gt;0,B19/E19,"")</f>
        <v/>
      </c>
      <c r="G19" s="26">
        <f>IF(C19&gt;0,B19/C19,"")</f>
        <v/>
      </c>
    </row>
    <row r="20">
      <c r="A20" s="5" t="inlineStr">
        <is>
          <t>Social media</t>
        </is>
      </c>
      <c r="B20" s="10" t="n"/>
      <c r="C20" s="11" t="n"/>
      <c r="D20" s="11" t="n"/>
      <c r="E20" s="11" t="n"/>
      <c r="F20" s="12">
        <f>IF(E20&gt;0,B20/E20,"")</f>
        <v/>
      </c>
      <c r="G20" s="26">
        <f>IF(C20&gt;0,B20/C20,"")</f>
        <v/>
      </c>
    </row>
    <row r="21">
      <c r="A21" s="5" t="inlineStr">
        <is>
          <t>Website and local SEO</t>
        </is>
      </c>
      <c r="B21" s="10" t="n"/>
      <c r="C21" s="11" t="n"/>
      <c r="D21" s="11" t="n"/>
      <c r="E21" s="11" t="n"/>
      <c r="F21" s="12">
        <f>IF(E21&gt;0,B21/E21,"")</f>
        <v/>
      </c>
      <c r="G21" s="26">
        <f>IF(C21&gt;0,B21/C21,"")</f>
        <v/>
      </c>
    </row>
    <row r="22">
      <c r="A22" s="5" t="inlineStr">
        <is>
          <t>Paid ads</t>
        </is>
      </c>
      <c r="B22" s="10" t="n"/>
      <c r="C22" s="11" t="n"/>
      <c r="D22" s="11" t="n"/>
      <c r="E22" s="11" t="n"/>
      <c r="F22" s="12">
        <f>IF(E22&gt;0,B22/E22,"")</f>
        <v/>
      </c>
      <c r="G22" s="26">
        <f>IF(C22&gt;0,B22/C22,"")</f>
        <v/>
      </c>
    </row>
    <row r="23">
      <c r="A23" s="5" t="inlineStr">
        <is>
          <t>Direct mail</t>
        </is>
      </c>
      <c r="B23" s="10" t="n"/>
      <c r="C23" s="11" t="n"/>
      <c r="D23" s="11" t="n"/>
      <c r="E23" s="11" t="n"/>
      <c r="F23" s="12">
        <f>IF(E23&gt;0,B23/E23,"")</f>
        <v/>
      </c>
      <c r="G23" s="26">
        <f>IF(C23&gt;0,B23/C23,"")</f>
        <v/>
      </c>
    </row>
    <row r="24">
      <c r="A24" s="5" t="inlineStr">
        <is>
          <t>Print and branding</t>
        </is>
      </c>
      <c r="B24" s="10" t="n"/>
      <c r="C24" s="11" t="n"/>
      <c r="D24" s="11" t="n"/>
      <c r="E24" s="11" t="n"/>
      <c r="F24" s="12">
        <f>IF(E24&gt;0,B24/E24,"")</f>
        <v/>
      </c>
      <c r="G24" s="26">
        <f>IF(C24&gt;0,B24/C24,"")</f>
        <v/>
      </c>
    </row>
    <row r="25">
      <c r="A25" s="5" t="inlineStr">
        <is>
          <t>Other</t>
        </is>
      </c>
      <c r="B25" s="10" t="n"/>
      <c r="C25" s="11" t="n"/>
      <c r="D25" s="11" t="n"/>
      <c r="E25" s="11" t="n"/>
      <c r="F25" s="12">
        <f>IF(E25&gt;0,B25/E25,"")</f>
        <v/>
      </c>
      <c r="G25" s="26">
        <f>IF(C25&gt;0,B25/C25,"")</f>
        <v/>
      </c>
    </row>
    <row r="26">
      <c r="A26" s="14" t="inlineStr">
        <is>
          <t>Total</t>
        </is>
      </c>
      <c r="B26" s="27">
        <f>SUM(B19:B25)</f>
        <v/>
      </c>
      <c r="C26" s="14">
        <f>SUM(C19:C25)</f>
        <v/>
      </c>
      <c r="D26" s="14">
        <f>SUM(D19:D25)</f>
        <v/>
      </c>
      <c r="E26" s="14">
        <f>SUM(E19:E25)</f>
        <v/>
      </c>
      <c r="F26" s="16">
        <f>IF(E26&gt;0,B26/E26,"")</f>
        <v/>
      </c>
      <c r="G26" s="28">
        <f>IF(C26&gt;0,B26/C26,"")</f>
        <v/>
      </c>
    </row>
    <row r="27">
      <c r="A27" s="17" t="inlineStr">
        <is>
          <t>What I learned, and the one thing I will change:</t>
        </is>
      </c>
    </row>
    <row r="28" ht="34" customHeight="1">
      <c r="A28" s="11" t="n"/>
      <c r="B28" s="11" t="n"/>
      <c r="C28" s="11" t="n"/>
      <c r="D28" s="11" t="n"/>
      <c r="E28" s="11" t="n"/>
      <c r="F28" s="11" t="n"/>
      <c r="G28" s="11" t="n"/>
    </row>
    <row r="30">
      <c r="A30" s="25" t="inlineStr">
        <is>
          <t>Quarter 3</t>
        </is>
      </c>
    </row>
    <row r="31">
      <c r="A31" s="4" t="inlineStr">
        <is>
          <t>Source</t>
        </is>
      </c>
      <c r="B31" s="4" t="inlineStr">
        <is>
          <t>Spend</t>
        </is>
      </c>
      <c r="C31" s="4" t="inlineStr">
        <is>
          <t>Conversations</t>
        </is>
      </c>
      <c r="D31" s="4" t="inlineStr">
        <is>
          <t>Appointments</t>
        </is>
      </c>
      <c r="E31" s="4" t="inlineStr">
        <is>
          <t>Closings</t>
        </is>
      </c>
      <c r="F31" s="4" t="inlineStr">
        <is>
          <t>Spend per closing</t>
        </is>
      </c>
      <c r="G31" s="4" t="inlineStr">
        <is>
          <t>Spend per conversation</t>
        </is>
      </c>
    </row>
    <row r="32">
      <c r="A32" s="5" t="inlineStr">
        <is>
          <t>Sphere and referrals</t>
        </is>
      </c>
      <c r="B32" s="10" t="n"/>
      <c r="C32" s="11" t="n"/>
      <c r="D32" s="11" t="n"/>
      <c r="E32" s="11" t="n"/>
      <c r="F32" s="12">
        <f>IF(E32&gt;0,B32/E32,"")</f>
        <v/>
      </c>
      <c r="G32" s="26">
        <f>IF(C32&gt;0,B32/C32,"")</f>
        <v/>
      </c>
    </row>
    <row r="33">
      <c r="A33" s="5" t="inlineStr">
        <is>
          <t>Social media</t>
        </is>
      </c>
      <c r="B33" s="10" t="n"/>
      <c r="C33" s="11" t="n"/>
      <c r="D33" s="11" t="n"/>
      <c r="E33" s="11" t="n"/>
      <c r="F33" s="12">
        <f>IF(E33&gt;0,B33/E33,"")</f>
        <v/>
      </c>
      <c r="G33" s="26">
        <f>IF(C33&gt;0,B33/C33,"")</f>
        <v/>
      </c>
    </row>
    <row r="34">
      <c r="A34" s="5" t="inlineStr">
        <is>
          <t>Website and local SEO</t>
        </is>
      </c>
      <c r="B34" s="10" t="n"/>
      <c r="C34" s="11" t="n"/>
      <c r="D34" s="11" t="n"/>
      <c r="E34" s="11" t="n"/>
      <c r="F34" s="12">
        <f>IF(E34&gt;0,B34/E34,"")</f>
        <v/>
      </c>
      <c r="G34" s="26">
        <f>IF(C34&gt;0,B34/C34,"")</f>
        <v/>
      </c>
    </row>
    <row r="35">
      <c r="A35" s="5" t="inlineStr">
        <is>
          <t>Paid ads</t>
        </is>
      </c>
      <c r="B35" s="10" t="n"/>
      <c r="C35" s="11" t="n"/>
      <c r="D35" s="11" t="n"/>
      <c r="E35" s="11" t="n"/>
      <c r="F35" s="12">
        <f>IF(E35&gt;0,B35/E35,"")</f>
        <v/>
      </c>
      <c r="G35" s="26">
        <f>IF(C35&gt;0,B35/C35,"")</f>
        <v/>
      </c>
    </row>
    <row r="36">
      <c r="A36" s="5" t="inlineStr">
        <is>
          <t>Direct mail</t>
        </is>
      </c>
      <c r="B36" s="10" t="n"/>
      <c r="C36" s="11" t="n"/>
      <c r="D36" s="11" t="n"/>
      <c r="E36" s="11" t="n"/>
      <c r="F36" s="12">
        <f>IF(E36&gt;0,B36/E36,"")</f>
        <v/>
      </c>
      <c r="G36" s="26">
        <f>IF(C36&gt;0,B36/C36,"")</f>
        <v/>
      </c>
    </row>
    <row r="37">
      <c r="A37" s="5" t="inlineStr">
        <is>
          <t>Print and branding</t>
        </is>
      </c>
      <c r="B37" s="10" t="n"/>
      <c r="C37" s="11" t="n"/>
      <c r="D37" s="11" t="n"/>
      <c r="E37" s="11" t="n"/>
      <c r="F37" s="12">
        <f>IF(E37&gt;0,B37/E37,"")</f>
        <v/>
      </c>
      <c r="G37" s="26">
        <f>IF(C37&gt;0,B37/C37,"")</f>
        <v/>
      </c>
    </row>
    <row r="38">
      <c r="A38" s="5" t="inlineStr">
        <is>
          <t>Other</t>
        </is>
      </c>
      <c r="B38" s="10" t="n"/>
      <c r="C38" s="11" t="n"/>
      <c r="D38" s="11" t="n"/>
      <c r="E38" s="11" t="n"/>
      <c r="F38" s="12">
        <f>IF(E38&gt;0,B38/E38,"")</f>
        <v/>
      </c>
      <c r="G38" s="26">
        <f>IF(C38&gt;0,B38/C38,"")</f>
        <v/>
      </c>
    </row>
    <row r="39">
      <c r="A39" s="14" t="inlineStr">
        <is>
          <t>Total</t>
        </is>
      </c>
      <c r="B39" s="27">
        <f>SUM(B32:B38)</f>
        <v/>
      </c>
      <c r="C39" s="14">
        <f>SUM(C32:C38)</f>
        <v/>
      </c>
      <c r="D39" s="14">
        <f>SUM(D32:D38)</f>
        <v/>
      </c>
      <c r="E39" s="14">
        <f>SUM(E32:E38)</f>
        <v/>
      </c>
      <c r="F39" s="16">
        <f>IF(E39&gt;0,B39/E39,"")</f>
        <v/>
      </c>
      <c r="G39" s="28">
        <f>IF(C39&gt;0,B39/C39,"")</f>
        <v/>
      </c>
    </row>
    <row r="40">
      <c r="A40" s="17" t="inlineStr">
        <is>
          <t>What I learned, and the one thing I will change:</t>
        </is>
      </c>
    </row>
    <row r="41" ht="34" customHeight="1">
      <c r="A41" s="11" t="n"/>
      <c r="B41" s="11" t="n"/>
      <c r="C41" s="11" t="n"/>
      <c r="D41" s="11" t="n"/>
      <c r="E41" s="11" t="n"/>
      <c r="F41" s="11" t="n"/>
      <c r="G41" s="11" t="n"/>
    </row>
    <row r="43">
      <c r="A43" s="25" t="inlineStr">
        <is>
          <t>Quarter 4</t>
        </is>
      </c>
    </row>
    <row r="44">
      <c r="A44" s="4" t="inlineStr">
        <is>
          <t>Source</t>
        </is>
      </c>
      <c r="B44" s="4" t="inlineStr">
        <is>
          <t>Spend</t>
        </is>
      </c>
      <c r="C44" s="4" t="inlineStr">
        <is>
          <t>Conversations</t>
        </is>
      </c>
      <c r="D44" s="4" t="inlineStr">
        <is>
          <t>Appointments</t>
        </is>
      </c>
      <c r="E44" s="4" t="inlineStr">
        <is>
          <t>Closings</t>
        </is>
      </c>
      <c r="F44" s="4" t="inlineStr">
        <is>
          <t>Spend per closing</t>
        </is>
      </c>
      <c r="G44" s="4" t="inlineStr">
        <is>
          <t>Spend per conversation</t>
        </is>
      </c>
    </row>
    <row r="45">
      <c r="A45" s="5" t="inlineStr">
        <is>
          <t>Sphere and referrals</t>
        </is>
      </c>
      <c r="B45" s="10" t="n"/>
      <c r="C45" s="11" t="n"/>
      <c r="D45" s="11" t="n"/>
      <c r="E45" s="11" t="n"/>
      <c r="F45" s="12">
        <f>IF(E45&gt;0,B45/E45,"")</f>
        <v/>
      </c>
      <c r="G45" s="26">
        <f>IF(C45&gt;0,B45/C45,"")</f>
        <v/>
      </c>
    </row>
    <row r="46">
      <c r="A46" s="5" t="inlineStr">
        <is>
          <t>Social media</t>
        </is>
      </c>
      <c r="B46" s="10" t="n"/>
      <c r="C46" s="11" t="n"/>
      <c r="D46" s="11" t="n"/>
      <c r="E46" s="11" t="n"/>
      <c r="F46" s="12">
        <f>IF(E46&gt;0,B46/E46,"")</f>
        <v/>
      </c>
      <c r="G46" s="26">
        <f>IF(C46&gt;0,B46/C46,"")</f>
        <v/>
      </c>
    </row>
    <row r="47">
      <c r="A47" s="5" t="inlineStr">
        <is>
          <t>Website and local SEO</t>
        </is>
      </c>
      <c r="B47" s="10" t="n"/>
      <c r="C47" s="11" t="n"/>
      <c r="D47" s="11" t="n"/>
      <c r="E47" s="11" t="n"/>
      <c r="F47" s="12">
        <f>IF(E47&gt;0,B47/E47,"")</f>
        <v/>
      </c>
      <c r="G47" s="26">
        <f>IF(C47&gt;0,B47/C47,"")</f>
        <v/>
      </c>
    </row>
    <row r="48">
      <c r="A48" s="5" t="inlineStr">
        <is>
          <t>Paid ads</t>
        </is>
      </c>
      <c r="B48" s="10" t="n"/>
      <c r="C48" s="11" t="n"/>
      <c r="D48" s="11" t="n"/>
      <c r="E48" s="11" t="n"/>
      <c r="F48" s="12">
        <f>IF(E48&gt;0,B48/E48,"")</f>
        <v/>
      </c>
      <c r="G48" s="26">
        <f>IF(C48&gt;0,B48/C48,"")</f>
        <v/>
      </c>
    </row>
    <row r="49">
      <c r="A49" s="5" t="inlineStr">
        <is>
          <t>Direct mail</t>
        </is>
      </c>
      <c r="B49" s="10" t="n"/>
      <c r="C49" s="11" t="n"/>
      <c r="D49" s="11" t="n"/>
      <c r="E49" s="11" t="n"/>
      <c r="F49" s="12">
        <f>IF(E49&gt;0,B49/E49,"")</f>
        <v/>
      </c>
      <c r="G49" s="26">
        <f>IF(C49&gt;0,B49/C49,"")</f>
        <v/>
      </c>
    </row>
    <row r="50">
      <c r="A50" s="5" t="inlineStr">
        <is>
          <t>Print and branding</t>
        </is>
      </c>
      <c r="B50" s="10" t="n"/>
      <c r="C50" s="11" t="n"/>
      <c r="D50" s="11" t="n"/>
      <c r="E50" s="11" t="n"/>
      <c r="F50" s="12">
        <f>IF(E50&gt;0,B50/E50,"")</f>
        <v/>
      </c>
      <c r="G50" s="26">
        <f>IF(C50&gt;0,B50/C50,"")</f>
        <v/>
      </c>
    </row>
    <row r="51">
      <c r="A51" s="5" t="inlineStr">
        <is>
          <t>Other</t>
        </is>
      </c>
      <c r="B51" s="10" t="n"/>
      <c r="C51" s="11" t="n"/>
      <c r="D51" s="11" t="n"/>
      <c r="E51" s="11" t="n"/>
      <c r="F51" s="12">
        <f>IF(E51&gt;0,B51/E51,"")</f>
        <v/>
      </c>
      <c r="G51" s="26">
        <f>IF(C51&gt;0,B51/C51,"")</f>
        <v/>
      </c>
    </row>
    <row r="52">
      <c r="A52" s="14" t="inlineStr">
        <is>
          <t>Total</t>
        </is>
      </c>
      <c r="B52" s="27">
        <f>SUM(B45:B51)</f>
        <v/>
      </c>
      <c r="C52" s="14">
        <f>SUM(C45:C51)</f>
        <v/>
      </c>
      <c r="D52" s="14">
        <f>SUM(D45:D51)</f>
        <v/>
      </c>
      <c r="E52" s="14">
        <f>SUM(E45:E51)</f>
        <v/>
      </c>
      <c r="F52" s="16">
        <f>IF(E52&gt;0,B52/E52,"")</f>
        <v/>
      </c>
      <c r="G52" s="28">
        <f>IF(C52&gt;0,B52/C52,"")</f>
        <v/>
      </c>
    </row>
    <row r="53">
      <c r="A53" s="17" t="inlineStr">
        <is>
          <t>What I learned, and the one thing I will change:</t>
        </is>
      </c>
    </row>
    <row r="54" ht="34" customHeight="1">
      <c r="A54" s="11" t="n"/>
      <c r="B54" s="11" t="n"/>
      <c r="C54" s="11" t="n"/>
      <c r="D54" s="11" t="n"/>
      <c r="E54" s="11" t="n"/>
      <c r="F54" s="11" t="n"/>
      <c r="G54" s="11" t="n"/>
    </row>
  </sheetData>
  <mergeCells count="4">
    <mergeCell ref="A41:G41"/>
    <mergeCell ref="A54:G54"/>
    <mergeCell ref="A15:G15"/>
    <mergeCell ref="A28:G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2026-10-12T08:17:34Z</dcterms:created>
  <dcterms:modified xsi:type="dcterms:W3CDTF">2026-10-12T08:17:34Z</dcterms:modified>
</cp:coreProperties>
</file>